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tabRatio="817" activeTab="0"/>
  </bookViews>
  <sheets>
    <sheet name="終表(打散營造業)" sheetId="1" r:id="rId1"/>
    <sheet name="終表(勞保投保人數)" sheetId="2" r:id="rId2"/>
    <sheet name="全產業死亡職業災害百萬人率" sheetId="3" r:id="rId3"/>
  </sheets>
  <definedNames/>
  <calcPr fullCalcOnLoad="1"/>
</workbook>
</file>

<file path=xl/sharedStrings.xml><?xml version="1.0" encoding="utf-8"?>
<sst xmlns="http://schemas.openxmlformats.org/spreadsheetml/2006/main" count="147" uniqueCount="97">
  <si>
    <t>99年</t>
  </si>
  <si>
    <t>100年</t>
  </si>
  <si>
    <t>101年</t>
  </si>
  <si>
    <t>紡織業</t>
  </si>
  <si>
    <t>皮革、毛皮及其製品製造業</t>
  </si>
  <si>
    <t>木竹製品製造業</t>
  </si>
  <si>
    <t>紙漿、紙及紙製品製造業</t>
  </si>
  <si>
    <t>石油及煤製品製造業</t>
  </si>
  <si>
    <t>化學材料製造業</t>
  </si>
  <si>
    <t>化學製品製造業</t>
  </si>
  <si>
    <t>藥品製造業</t>
  </si>
  <si>
    <t>橡膠製品製造業</t>
  </si>
  <si>
    <t>塑膠製品製造業</t>
  </si>
  <si>
    <t>非金屬礦物製品製造業</t>
  </si>
  <si>
    <t>基本金屬製造業</t>
  </si>
  <si>
    <t>金屬製品製造業</t>
  </si>
  <si>
    <t>電子零組件製造業</t>
  </si>
  <si>
    <t>電腦、電子產品及光學製品製造業</t>
  </si>
  <si>
    <t>電力設備製造業</t>
  </si>
  <si>
    <t>機械設備製造業</t>
  </si>
  <si>
    <t>汽車及其零件製造業</t>
  </si>
  <si>
    <t>其他運輸工具製造業</t>
  </si>
  <si>
    <t>家具製造業</t>
  </si>
  <si>
    <t>其他製造業</t>
  </si>
  <si>
    <t>電力及燃氣供應業</t>
  </si>
  <si>
    <t>用水供應業</t>
  </si>
  <si>
    <t>廢(污)水處理業</t>
  </si>
  <si>
    <t>廢棄物清除、處理及資源回收業</t>
  </si>
  <si>
    <t>污染整治業</t>
  </si>
  <si>
    <t>批發業</t>
  </si>
  <si>
    <t>零售業</t>
  </si>
  <si>
    <t>陸上運輸業</t>
  </si>
  <si>
    <t>水上運輸業</t>
  </si>
  <si>
    <t>運輸輔助業</t>
  </si>
  <si>
    <t>倉儲業</t>
  </si>
  <si>
    <t>住宿服務業</t>
  </si>
  <si>
    <t>餐飲業</t>
  </si>
  <si>
    <t>傳播及節目播送業</t>
  </si>
  <si>
    <t>電信業</t>
  </si>
  <si>
    <t>不動產經營及相關服務業</t>
  </si>
  <si>
    <t>建築、工程服務及技術檢測、分析服務業</t>
  </si>
  <si>
    <t>廣告業及市場研究業</t>
  </si>
  <si>
    <t>租賃業</t>
  </si>
  <si>
    <t>保全及私家偵探服務業</t>
  </si>
  <si>
    <t>建築物及綠化服務業</t>
  </si>
  <si>
    <t>教育服務業</t>
  </si>
  <si>
    <t>運動、娛樂及休閒服務業</t>
  </si>
  <si>
    <t>個人及家庭用品維修業</t>
  </si>
  <si>
    <t>農、牧業</t>
  </si>
  <si>
    <t>漁業</t>
  </si>
  <si>
    <t>食品製造業</t>
  </si>
  <si>
    <t>飲料製造業</t>
  </si>
  <si>
    <t>航空運輸業</t>
  </si>
  <si>
    <t>近三年死亡
人數合計</t>
  </si>
  <si>
    <t>註2</t>
  </si>
  <si>
    <t>排名</t>
  </si>
  <si>
    <r>
      <t xml:space="preserve">                        年度
災害行業別歸屬</t>
    </r>
    <r>
      <rPr>
        <b/>
        <vertAlign val="superscript"/>
        <sz val="12"/>
        <rFont val="標楷體"/>
        <family val="4"/>
      </rPr>
      <t>註1</t>
    </r>
  </si>
  <si>
    <t>其他礦業及砂石、土石採取業</t>
  </si>
  <si>
    <t>建築、工程服務及檢測分析服務業</t>
  </si>
  <si>
    <t>公共行政及國防</t>
  </si>
  <si>
    <t>註3</t>
  </si>
  <si>
    <t>100年</t>
  </si>
  <si>
    <t>101年</t>
  </si>
  <si>
    <r>
      <t xml:space="preserve">                                年度
災害行業別歸屬</t>
    </r>
    <r>
      <rPr>
        <vertAlign val="superscript"/>
        <sz val="12"/>
        <rFont val="標楷體"/>
        <family val="4"/>
      </rPr>
      <t>註1</t>
    </r>
  </si>
  <si>
    <t>土木工程業</t>
  </si>
  <si>
    <t>建築工程業</t>
  </si>
  <si>
    <t>機電、電信、電路及管道工程業</t>
  </si>
  <si>
    <t>建物裝修及裝潢業</t>
  </si>
  <si>
    <t>其他營造業</t>
  </si>
  <si>
    <t>營造業中分類行業</t>
  </si>
  <si>
    <t>總計</t>
  </si>
  <si>
    <t>總  計</t>
  </si>
  <si>
    <t>其他營造業</t>
  </si>
  <si>
    <t>機電、電信、電路及管道工程業</t>
  </si>
  <si>
    <t>建物裝修及裝潢業</t>
  </si>
  <si>
    <t>99、100及101年全產業中分類行業勞保投保人數統計表</t>
  </si>
  <si>
    <t>年</t>
  </si>
  <si>
    <t>適用安衛法勞保投保人數</t>
  </si>
  <si>
    <t>重大職災死亡人數</t>
  </si>
  <si>
    <r>
      <t>99</t>
    </r>
    <r>
      <rPr>
        <sz val="12"/>
        <rFont val="標楷體"/>
        <family val="4"/>
      </rPr>
      <t>年</t>
    </r>
  </si>
  <si>
    <r>
      <t>100</t>
    </r>
    <r>
      <rPr>
        <sz val="12"/>
        <rFont val="標楷體"/>
        <family val="4"/>
      </rPr>
      <t>年</t>
    </r>
  </si>
  <si>
    <r>
      <t>101</t>
    </r>
    <r>
      <rPr>
        <sz val="12"/>
        <rFont val="標楷體"/>
        <family val="4"/>
      </rPr>
      <t>年</t>
    </r>
  </si>
  <si>
    <t>死亡職業災害百萬人率</t>
  </si>
  <si>
    <t>土木工程業</t>
  </si>
  <si>
    <t>其他礦業及砂石、黏土、土石採取業</t>
  </si>
  <si>
    <t>土木工程業</t>
  </si>
  <si>
    <t>建築工程業</t>
  </si>
  <si>
    <t>機電、電信、電路及管道工程業</t>
  </si>
  <si>
    <t>建物裝修及裝潢業</t>
  </si>
  <si>
    <t>其他營造業</t>
  </si>
  <si>
    <t>註1：僅羅列近三年發生職業死亡災害之行業別。</t>
  </si>
  <si>
    <t>附件1</t>
  </si>
  <si>
    <t>99~101年適用勞工安全衛生法事業單位中分類行業重大職災死亡總人數及平均死亡率統計表</t>
  </si>
  <si>
    <t>註3：事業單位行業別為教育服務業者計有1件，為某中學實驗室管理員於理化實驗
     室準備實驗課器材感電後送醫不治，罹災者係投保公保。</t>
  </si>
  <si>
    <r>
      <t>近三年平均死
亡率</t>
    </r>
    <r>
      <rPr>
        <sz val="10"/>
        <rFont val="標楷體"/>
        <family val="4"/>
      </rPr>
      <t>百萬人率</t>
    </r>
  </si>
  <si>
    <t>註1：按發生職業災害之事業單位行業別進行歸類；行業別排序方式係依近三年平均死亡百萬
     人率。(重大職災死亡率 = 該行業別之死亡職災人數/該行業別之勞保投保人數)</t>
  </si>
  <si>
    <t>註2：事業單位行業別為公共行政業者計有18件， 其中中央公共工程9件、地方政府清潔隊6
     件、地方政府公共工程1件、地方政府研究機構1件、工業區管理機構1件。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</si>
</sst>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s>
  <fonts count="12">
    <font>
      <sz val="12"/>
      <name val="新細明體"/>
      <family val="1"/>
    </font>
    <font>
      <sz val="9"/>
      <name val="新細明體"/>
      <family val="1"/>
    </font>
    <font>
      <sz val="12"/>
      <name val="標楷體"/>
      <family val="4"/>
    </font>
    <font>
      <vertAlign val="superscript"/>
      <sz val="12"/>
      <name val="標楷體"/>
      <family val="4"/>
    </font>
    <font>
      <b/>
      <sz val="14"/>
      <name val="標楷體"/>
      <family val="4"/>
    </font>
    <font>
      <b/>
      <sz val="14"/>
      <name val="新細明體"/>
      <family val="1"/>
    </font>
    <font>
      <b/>
      <vertAlign val="superscript"/>
      <sz val="12"/>
      <name val="標楷體"/>
      <family val="4"/>
    </font>
    <font>
      <sz val="10"/>
      <name val="標楷體"/>
      <family val="4"/>
    </font>
    <font>
      <sz val="12"/>
      <color indexed="12"/>
      <name val="標楷體"/>
      <family val="4"/>
    </font>
    <font>
      <b/>
      <sz val="12"/>
      <name val="標楷體"/>
      <family val="4"/>
    </font>
    <font>
      <sz val="12"/>
      <color indexed="8"/>
      <name val="標楷體"/>
      <family val="4"/>
    </font>
    <font>
      <sz val="12"/>
      <name val="Arial"/>
      <family val="2"/>
    </font>
  </fonts>
  <fills count="2">
    <fill>
      <patternFill/>
    </fill>
    <fill>
      <patternFill patternType="gray125"/>
    </fill>
  </fills>
  <borders count="17">
    <border>
      <left/>
      <right/>
      <top/>
      <bottom/>
      <diagonal/>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color indexed="63"/>
      </right>
      <top style="thin"/>
      <bottom>
        <color indexed="63"/>
      </bottom>
    </border>
    <border>
      <left style="thick"/>
      <right style="thin"/>
      <top>
        <color indexed="63"/>
      </top>
      <bottom style="thin"/>
    </border>
    <border>
      <left style="thin"/>
      <right style="thick"/>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2" fillId="0" borderId="0" xfId="0" applyFont="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176" fontId="2" fillId="0" borderId="3" xfId="0" applyNumberFormat="1" applyFont="1" applyFill="1" applyBorder="1" applyAlignment="1">
      <alignment horizontal="center" vertical="center"/>
    </xf>
    <xf numFmtId="176" fontId="2" fillId="0" borderId="3" xfId="0" applyNumberFormat="1" applyFont="1" applyFill="1" applyBorder="1" applyAlignment="1">
      <alignment horizontal="right" vertical="center"/>
    </xf>
    <xf numFmtId="0" fontId="2" fillId="0" borderId="4" xfId="0"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3" fillId="0" borderId="4"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0" fontId="8" fillId="0" borderId="1" xfId="0" applyFont="1" applyFill="1" applyBorder="1" applyAlignment="1">
      <alignment vertical="center"/>
    </xf>
    <xf numFmtId="176" fontId="2" fillId="0" borderId="0" xfId="0" applyNumberFormat="1" applyFont="1" applyFill="1" applyAlignment="1">
      <alignment horizontal="center" vertical="center"/>
    </xf>
    <xf numFmtId="0" fontId="2" fillId="0" borderId="5" xfId="0"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4"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0" fontId="10" fillId="0" borderId="1"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176" fontId="2" fillId="0" borderId="7" xfId="0" applyNumberFormat="1" applyFont="1" applyFill="1" applyBorder="1" applyAlignment="1">
      <alignment horizontal="right" vertical="center"/>
    </xf>
    <xf numFmtId="0" fontId="2" fillId="0" borderId="8" xfId="0" applyFont="1" applyFill="1" applyBorder="1" applyAlignment="1">
      <alignment horizontal="center" vertical="center"/>
    </xf>
    <xf numFmtId="0" fontId="2" fillId="0" borderId="9" xfId="0" applyFont="1" applyFill="1" applyBorder="1" applyAlignment="1">
      <alignment vertical="center"/>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0" fontId="9" fillId="0" borderId="1" xfId="0" applyFont="1" applyFill="1" applyBorder="1" applyAlignment="1">
      <alignment horizontal="center" vertical="center"/>
    </xf>
    <xf numFmtId="176" fontId="3" fillId="0" borderId="1" xfId="0" applyNumberFormat="1" applyFont="1" applyFill="1" applyBorder="1" applyAlignment="1">
      <alignment horizontal="right" vertical="center"/>
    </xf>
    <xf numFmtId="0" fontId="2" fillId="0" borderId="11" xfId="0"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1"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0" fontId="11"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2" fillId="0" borderId="1" xfId="0" applyFont="1" applyBorder="1" applyAlignment="1">
      <alignment horizontal="left" vertical="center"/>
    </xf>
    <xf numFmtId="176" fontId="11" fillId="0" borderId="1" xfId="0" applyNumberFormat="1" applyFont="1" applyBorder="1" applyAlignment="1">
      <alignment horizontal="right" vertical="center"/>
    </xf>
    <xf numFmtId="0" fontId="2" fillId="0" borderId="12" xfId="0" applyFont="1" applyFill="1" applyBorder="1" applyAlignment="1">
      <alignment horizontal="center" vertical="center"/>
    </xf>
    <xf numFmtId="176" fontId="2" fillId="0" borderId="13"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4"/>
  <sheetViews>
    <sheetView tabSelected="1" zoomScale="90" zoomScaleNormal="90" workbookViewId="0" topLeftCell="A1">
      <pane ySplit="3" topLeftCell="BM55" activePane="bottomLeft" state="frozen"/>
      <selection pane="topLeft" activeCell="A1" sqref="A1"/>
      <selection pane="bottomLeft" activeCell="J63" sqref="J63"/>
    </sheetView>
  </sheetViews>
  <sheetFormatPr defaultColWidth="9.00390625" defaultRowHeight="19.5" customHeight="1"/>
  <cols>
    <col min="1" max="1" width="5.125" style="2" customWidth="1"/>
    <col min="2" max="2" width="33.125" style="6" customWidth="1"/>
    <col min="3" max="5" width="7.625" style="2" customWidth="1"/>
    <col min="6" max="6" width="11.625" style="2" customWidth="1"/>
    <col min="7" max="7" width="14.625" style="2" customWidth="1"/>
    <col min="8" max="16384" width="9.00390625" style="1" customWidth="1"/>
  </cols>
  <sheetData>
    <row r="1" ht="19.5" customHeight="1">
      <c r="A1" s="2" t="s">
        <v>91</v>
      </c>
    </row>
    <row r="2" spans="1:7" ht="36.75" customHeight="1">
      <c r="A2" s="50" t="s">
        <v>92</v>
      </c>
      <c r="B2" s="51"/>
      <c r="C2" s="51"/>
      <c r="D2" s="51"/>
      <c r="E2" s="51"/>
      <c r="F2" s="51"/>
      <c r="G2" s="52"/>
    </row>
    <row r="3" spans="1:7" ht="39.75" customHeight="1">
      <c r="A3" s="7" t="s">
        <v>55</v>
      </c>
      <c r="B3" s="8" t="s">
        <v>56</v>
      </c>
      <c r="C3" s="7" t="s">
        <v>0</v>
      </c>
      <c r="D3" s="7" t="s">
        <v>1</v>
      </c>
      <c r="E3" s="7" t="s">
        <v>2</v>
      </c>
      <c r="F3" s="48" t="s">
        <v>53</v>
      </c>
      <c r="G3" s="48" t="s">
        <v>94</v>
      </c>
    </row>
    <row r="4" spans="1:7" ht="19.5" customHeight="1">
      <c r="A4" s="46">
        <v>1</v>
      </c>
      <c r="B4" s="25" t="s">
        <v>83</v>
      </c>
      <c r="C4" s="21">
        <v>51</v>
      </c>
      <c r="D4" s="21">
        <v>58</v>
      </c>
      <c r="E4" s="21">
        <v>34</v>
      </c>
      <c r="F4" s="23">
        <v>143</v>
      </c>
      <c r="G4" s="47">
        <v>430</v>
      </c>
    </row>
    <row r="5" spans="1:7" ht="19.5" customHeight="1">
      <c r="A5" s="26">
        <v>2</v>
      </c>
      <c r="B5" s="3" t="s">
        <v>57</v>
      </c>
      <c r="C5" s="4">
        <v>1</v>
      </c>
      <c r="D5" s="4">
        <v>2</v>
      </c>
      <c r="E5" s="4">
        <v>1</v>
      </c>
      <c r="F5" s="5">
        <v>4</v>
      </c>
      <c r="G5" s="27">
        <v>349.9461407125528</v>
      </c>
    </row>
    <row r="6" spans="1:7" ht="19.5" customHeight="1">
      <c r="A6" s="26">
        <v>3</v>
      </c>
      <c r="B6" s="3" t="s">
        <v>72</v>
      </c>
      <c r="C6" s="4">
        <v>15</v>
      </c>
      <c r="D6" s="4">
        <v>12</v>
      </c>
      <c r="E6" s="4">
        <v>19</v>
      </c>
      <c r="F6" s="5">
        <v>46</v>
      </c>
      <c r="G6" s="27">
        <v>331</v>
      </c>
    </row>
    <row r="7" spans="1:7" ht="19.5" customHeight="1">
      <c r="A7" s="26">
        <v>4</v>
      </c>
      <c r="B7" s="3" t="s">
        <v>25</v>
      </c>
      <c r="C7" s="4">
        <v>2</v>
      </c>
      <c r="D7" s="4">
        <v>1</v>
      </c>
      <c r="E7" s="4">
        <v>1</v>
      </c>
      <c r="F7" s="5">
        <v>4</v>
      </c>
      <c r="G7" s="27">
        <v>295.1511952474181</v>
      </c>
    </row>
    <row r="8" spans="1:7" ht="19.5" customHeight="1">
      <c r="A8" s="26">
        <v>5</v>
      </c>
      <c r="B8" s="3" t="s">
        <v>24</v>
      </c>
      <c r="C8" s="4">
        <v>7</v>
      </c>
      <c r="D8" s="4">
        <v>5</v>
      </c>
      <c r="E8" s="4">
        <v>7</v>
      </c>
      <c r="F8" s="5">
        <v>19</v>
      </c>
      <c r="G8" s="27">
        <v>256.70311622834356</v>
      </c>
    </row>
    <row r="9" spans="1:7" ht="19.5" customHeight="1">
      <c r="A9" s="26">
        <v>6</v>
      </c>
      <c r="B9" s="3" t="s">
        <v>65</v>
      </c>
      <c r="C9" s="4">
        <v>51</v>
      </c>
      <c r="D9" s="4">
        <v>36</v>
      </c>
      <c r="E9" s="4">
        <v>82</v>
      </c>
      <c r="F9" s="5">
        <v>169</v>
      </c>
      <c r="G9" s="27">
        <v>244</v>
      </c>
    </row>
    <row r="10" spans="1:7" ht="19.5" customHeight="1">
      <c r="A10" s="26">
        <v>7</v>
      </c>
      <c r="B10" s="3" t="s">
        <v>27</v>
      </c>
      <c r="C10" s="4">
        <v>4</v>
      </c>
      <c r="D10" s="4">
        <v>5</v>
      </c>
      <c r="E10" s="4">
        <v>6</v>
      </c>
      <c r="F10" s="5">
        <v>15</v>
      </c>
      <c r="G10" s="27">
        <v>232.1570318592517</v>
      </c>
    </row>
    <row r="11" spans="1:7" ht="19.5" customHeight="1">
      <c r="A11" s="26">
        <v>8</v>
      </c>
      <c r="B11" s="3" t="s">
        <v>26</v>
      </c>
      <c r="C11" s="4">
        <v>0</v>
      </c>
      <c r="D11" s="4">
        <v>1</v>
      </c>
      <c r="E11" s="4">
        <v>0</v>
      </c>
      <c r="F11" s="5">
        <v>1</v>
      </c>
      <c r="G11" s="27">
        <v>207.29684908789386</v>
      </c>
    </row>
    <row r="12" spans="1:7" ht="19.5" customHeight="1">
      <c r="A12" s="26">
        <v>9</v>
      </c>
      <c r="B12" s="3" t="s">
        <v>14</v>
      </c>
      <c r="C12" s="4">
        <v>7</v>
      </c>
      <c r="D12" s="4">
        <v>12</v>
      </c>
      <c r="E12" s="4">
        <v>14</v>
      </c>
      <c r="F12" s="5">
        <v>33</v>
      </c>
      <c r="G12" s="27">
        <v>193.06562637593933</v>
      </c>
    </row>
    <row r="13" spans="1:7" ht="19.5" customHeight="1" thickBot="1">
      <c r="A13" s="28">
        <v>10</v>
      </c>
      <c r="B13" s="29" t="s">
        <v>7</v>
      </c>
      <c r="C13" s="30">
        <v>2</v>
      </c>
      <c r="D13" s="30">
        <v>1</v>
      </c>
      <c r="E13" s="30">
        <v>0</v>
      </c>
      <c r="F13" s="31">
        <v>3</v>
      </c>
      <c r="G13" s="32">
        <v>163.7048923200836</v>
      </c>
    </row>
    <row r="14" spans="1:7" ht="19.5" customHeight="1" thickTop="1">
      <c r="A14" s="20">
        <v>11</v>
      </c>
      <c r="B14" s="25" t="s">
        <v>13</v>
      </c>
      <c r="C14" s="21">
        <v>10</v>
      </c>
      <c r="D14" s="21">
        <v>10</v>
      </c>
      <c r="E14" s="21">
        <v>9</v>
      </c>
      <c r="F14" s="23">
        <v>29</v>
      </c>
      <c r="G14" s="23">
        <v>138.88744232230806</v>
      </c>
    </row>
    <row r="15" spans="1:7" ht="19.5" customHeight="1">
      <c r="A15" s="7">
        <v>12</v>
      </c>
      <c r="B15" s="3" t="s">
        <v>42</v>
      </c>
      <c r="C15" s="4">
        <v>2</v>
      </c>
      <c r="D15" s="4">
        <v>1</v>
      </c>
      <c r="E15" s="4">
        <v>0</v>
      </c>
      <c r="F15" s="5">
        <v>3</v>
      </c>
      <c r="G15" s="5">
        <v>117.83632921059593</v>
      </c>
    </row>
    <row r="16" spans="1:7" ht="19.5" customHeight="1">
      <c r="A16" s="7">
        <v>13</v>
      </c>
      <c r="B16" s="3" t="s">
        <v>9</v>
      </c>
      <c r="C16" s="4">
        <v>5</v>
      </c>
      <c r="D16" s="4">
        <v>8</v>
      </c>
      <c r="E16" s="4">
        <v>0</v>
      </c>
      <c r="F16" s="5">
        <v>13</v>
      </c>
      <c r="G16" s="5">
        <v>110.99783502538618</v>
      </c>
    </row>
    <row r="17" spans="1:7" ht="19.5" customHeight="1">
      <c r="A17" s="7">
        <v>14</v>
      </c>
      <c r="B17" s="3" t="s">
        <v>38</v>
      </c>
      <c r="C17" s="4">
        <v>4</v>
      </c>
      <c r="D17" s="4">
        <v>2</v>
      </c>
      <c r="E17" s="4">
        <v>2</v>
      </c>
      <c r="F17" s="5">
        <v>8</v>
      </c>
      <c r="G17" s="5">
        <v>84.04694262341685</v>
      </c>
    </row>
    <row r="18" spans="1:7" ht="19.5" customHeight="1">
      <c r="A18" s="7">
        <v>15</v>
      </c>
      <c r="B18" s="3" t="s">
        <v>44</v>
      </c>
      <c r="C18" s="4">
        <v>2</v>
      </c>
      <c r="D18" s="4">
        <v>4</v>
      </c>
      <c r="E18" s="4">
        <v>5</v>
      </c>
      <c r="F18" s="5">
        <v>11</v>
      </c>
      <c r="G18" s="5">
        <v>78.17623626355775</v>
      </c>
    </row>
    <row r="19" spans="1:7" ht="19.5" customHeight="1">
      <c r="A19" s="7">
        <v>16</v>
      </c>
      <c r="B19" s="3" t="s">
        <v>8</v>
      </c>
      <c r="C19" s="4">
        <v>4</v>
      </c>
      <c r="D19" s="4">
        <v>4</v>
      </c>
      <c r="E19" s="4">
        <v>6</v>
      </c>
      <c r="F19" s="5">
        <v>14</v>
      </c>
      <c r="G19" s="5">
        <v>74.58779268618342</v>
      </c>
    </row>
    <row r="20" spans="1:7" s="6" customFormat="1" ht="19.5" customHeight="1">
      <c r="A20" s="7">
        <v>17</v>
      </c>
      <c r="B20" s="3" t="s">
        <v>34</v>
      </c>
      <c r="C20" s="4">
        <v>1</v>
      </c>
      <c r="D20" s="4">
        <v>2</v>
      </c>
      <c r="E20" s="4">
        <v>1</v>
      </c>
      <c r="F20" s="5">
        <v>4</v>
      </c>
      <c r="G20" s="5">
        <v>73.09673930319332</v>
      </c>
    </row>
    <row r="21" spans="1:7" ht="19.5" customHeight="1">
      <c r="A21" s="7">
        <v>18</v>
      </c>
      <c r="B21" s="3" t="s">
        <v>51</v>
      </c>
      <c r="C21" s="4">
        <v>1</v>
      </c>
      <c r="D21" s="4">
        <v>0</v>
      </c>
      <c r="E21" s="4">
        <v>1</v>
      </c>
      <c r="F21" s="5">
        <v>2</v>
      </c>
      <c r="G21" s="5">
        <v>65.47861475964163</v>
      </c>
    </row>
    <row r="22" spans="1:7" ht="19.5" customHeight="1">
      <c r="A22" s="7">
        <v>19</v>
      </c>
      <c r="B22" s="3" t="s">
        <v>11</v>
      </c>
      <c r="C22" s="4">
        <v>3</v>
      </c>
      <c r="D22" s="4">
        <v>3</v>
      </c>
      <c r="E22" s="4">
        <v>1</v>
      </c>
      <c r="F22" s="5">
        <v>7</v>
      </c>
      <c r="G22" s="5">
        <v>65.08116484150622</v>
      </c>
    </row>
    <row r="23" spans="1:7" ht="19.5" customHeight="1">
      <c r="A23" s="7">
        <v>20</v>
      </c>
      <c r="B23" s="3" t="s">
        <v>73</v>
      </c>
      <c r="C23" s="4">
        <v>10</v>
      </c>
      <c r="D23" s="4">
        <v>11</v>
      </c>
      <c r="E23" s="4">
        <v>12</v>
      </c>
      <c r="F23" s="5">
        <v>33</v>
      </c>
      <c r="G23" s="5">
        <v>61</v>
      </c>
    </row>
    <row r="24" spans="1:7" ht="19.5" customHeight="1">
      <c r="A24" s="7">
        <v>21</v>
      </c>
      <c r="B24" s="3" t="s">
        <v>41</v>
      </c>
      <c r="C24" s="4">
        <v>3</v>
      </c>
      <c r="D24" s="4">
        <v>1</v>
      </c>
      <c r="E24" s="4">
        <v>4</v>
      </c>
      <c r="F24" s="5">
        <v>8</v>
      </c>
      <c r="G24" s="5">
        <v>57.05604386318378</v>
      </c>
    </row>
    <row r="25" spans="1:7" ht="19.5" customHeight="1">
      <c r="A25" s="7">
        <v>22</v>
      </c>
      <c r="B25" s="3" t="s">
        <v>6</v>
      </c>
      <c r="C25" s="4">
        <v>4</v>
      </c>
      <c r="D25" s="4">
        <v>2</v>
      </c>
      <c r="E25" s="4">
        <v>1</v>
      </c>
      <c r="F25" s="5">
        <v>7</v>
      </c>
      <c r="G25" s="5">
        <v>54.636431100835836</v>
      </c>
    </row>
    <row r="26" spans="1:7" ht="19.5" customHeight="1">
      <c r="A26" s="7">
        <v>23</v>
      </c>
      <c r="B26" s="3" t="s">
        <v>4</v>
      </c>
      <c r="C26" s="4">
        <v>6</v>
      </c>
      <c r="D26" s="4">
        <v>1</v>
      </c>
      <c r="E26" s="4">
        <v>2</v>
      </c>
      <c r="F26" s="5">
        <v>9</v>
      </c>
      <c r="G26" s="5">
        <v>54.45378418436358</v>
      </c>
    </row>
    <row r="27" spans="1:7" ht="19.5" customHeight="1">
      <c r="A27" s="7">
        <v>24</v>
      </c>
      <c r="B27" s="3" t="s">
        <v>15</v>
      </c>
      <c r="C27" s="4">
        <v>14</v>
      </c>
      <c r="D27" s="4">
        <v>19</v>
      </c>
      <c r="E27" s="4">
        <v>21</v>
      </c>
      <c r="F27" s="5">
        <v>54</v>
      </c>
      <c r="G27" s="5">
        <v>54.13058516056608</v>
      </c>
    </row>
    <row r="28" spans="1:7" ht="19.5" customHeight="1">
      <c r="A28" s="7">
        <v>25</v>
      </c>
      <c r="B28" s="3" t="s">
        <v>48</v>
      </c>
      <c r="C28" s="4">
        <v>4</v>
      </c>
      <c r="D28" s="4">
        <v>2</v>
      </c>
      <c r="E28" s="4">
        <v>5</v>
      </c>
      <c r="F28" s="5">
        <v>11</v>
      </c>
      <c r="G28" s="5">
        <v>50.12175713964347</v>
      </c>
    </row>
    <row r="29" spans="1:7" ht="19.5" customHeight="1">
      <c r="A29" s="7">
        <v>26</v>
      </c>
      <c r="B29" s="3" t="s">
        <v>12</v>
      </c>
      <c r="C29" s="4">
        <v>7</v>
      </c>
      <c r="D29" s="4">
        <v>5</v>
      </c>
      <c r="E29" s="4">
        <v>7</v>
      </c>
      <c r="F29" s="5">
        <v>19</v>
      </c>
      <c r="G29" s="5">
        <v>49.56012217749652</v>
      </c>
    </row>
    <row r="30" spans="1:7" ht="19.5" customHeight="1">
      <c r="A30" s="7">
        <v>27</v>
      </c>
      <c r="B30" s="3" t="s">
        <v>20</v>
      </c>
      <c r="C30" s="4">
        <v>1</v>
      </c>
      <c r="D30" s="4">
        <v>4</v>
      </c>
      <c r="E30" s="4">
        <v>4</v>
      </c>
      <c r="F30" s="5">
        <v>9</v>
      </c>
      <c r="G30" s="5">
        <v>47.24434419851172</v>
      </c>
    </row>
    <row r="31" spans="1:7" ht="19.5" customHeight="1">
      <c r="A31" s="7">
        <v>28</v>
      </c>
      <c r="B31" s="3" t="s">
        <v>3</v>
      </c>
      <c r="C31" s="4">
        <v>7</v>
      </c>
      <c r="D31" s="4">
        <v>5</v>
      </c>
      <c r="E31" s="4">
        <v>2</v>
      </c>
      <c r="F31" s="5">
        <v>14</v>
      </c>
      <c r="G31" s="5">
        <v>46.594471620789996</v>
      </c>
    </row>
    <row r="32" spans="1:7" ht="19.5" customHeight="1">
      <c r="A32" s="7">
        <v>29</v>
      </c>
      <c r="B32" s="3" t="s">
        <v>74</v>
      </c>
      <c r="C32" s="4">
        <v>6</v>
      </c>
      <c r="D32" s="4">
        <v>10</v>
      </c>
      <c r="E32" s="4">
        <v>4</v>
      </c>
      <c r="F32" s="5">
        <v>20</v>
      </c>
      <c r="G32" s="5">
        <v>45</v>
      </c>
    </row>
    <row r="33" spans="1:7" ht="19.5" customHeight="1">
      <c r="A33" s="7">
        <v>30</v>
      </c>
      <c r="B33" s="3" t="s">
        <v>21</v>
      </c>
      <c r="C33" s="4">
        <v>1</v>
      </c>
      <c r="D33" s="4">
        <v>1</v>
      </c>
      <c r="E33" s="4">
        <v>6</v>
      </c>
      <c r="F33" s="5">
        <v>8</v>
      </c>
      <c r="G33" s="5">
        <v>39.44640905029528</v>
      </c>
    </row>
    <row r="34" spans="1:7" ht="19.5" customHeight="1">
      <c r="A34" s="7">
        <v>31</v>
      </c>
      <c r="B34" s="3" t="s">
        <v>19</v>
      </c>
      <c r="C34" s="4">
        <v>7</v>
      </c>
      <c r="D34" s="4">
        <v>12</v>
      </c>
      <c r="E34" s="4">
        <v>13</v>
      </c>
      <c r="F34" s="5">
        <v>32</v>
      </c>
      <c r="G34" s="5">
        <v>35.649746265997166</v>
      </c>
    </row>
    <row r="35" spans="1:7" ht="19.5" customHeight="1">
      <c r="A35" s="7">
        <v>32</v>
      </c>
      <c r="B35" s="3" t="s">
        <v>50</v>
      </c>
      <c r="C35" s="4">
        <v>14</v>
      </c>
      <c r="D35" s="4">
        <v>3</v>
      </c>
      <c r="E35" s="4">
        <v>9</v>
      </c>
      <c r="F35" s="5">
        <v>26</v>
      </c>
      <c r="G35" s="5">
        <v>33.64505193418443</v>
      </c>
    </row>
    <row r="36" spans="1:7" ht="19.5" customHeight="1">
      <c r="A36" s="7">
        <v>33</v>
      </c>
      <c r="B36" s="3" t="s">
        <v>5</v>
      </c>
      <c r="C36" s="4">
        <v>0</v>
      </c>
      <c r="D36" s="4">
        <v>1</v>
      </c>
      <c r="E36" s="4">
        <v>2</v>
      </c>
      <c r="F36" s="5">
        <v>3</v>
      </c>
      <c r="G36" s="5">
        <v>31.75899487132936</v>
      </c>
    </row>
    <row r="37" spans="1:7" ht="19.5" customHeight="1">
      <c r="A37" s="7">
        <v>34</v>
      </c>
      <c r="B37" s="3" t="s">
        <v>22</v>
      </c>
      <c r="C37" s="4">
        <v>1</v>
      </c>
      <c r="D37" s="4">
        <v>0</v>
      </c>
      <c r="E37" s="4">
        <v>2</v>
      </c>
      <c r="F37" s="5">
        <v>3</v>
      </c>
      <c r="G37" s="5">
        <v>31.378880865410395</v>
      </c>
    </row>
    <row r="38" spans="1:7" ht="19.5" customHeight="1">
      <c r="A38" s="7">
        <v>35</v>
      </c>
      <c r="B38" s="3" t="s">
        <v>31</v>
      </c>
      <c r="C38" s="4">
        <v>7</v>
      </c>
      <c r="D38" s="4">
        <v>4</v>
      </c>
      <c r="E38" s="4">
        <v>5</v>
      </c>
      <c r="F38" s="5">
        <v>16</v>
      </c>
      <c r="G38" s="5">
        <v>27.917212790479983</v>
      </c>
    </row>
    <row r="39" spans="1:7" ht="19.5" customHeight="1">
      <c r="A39" s="7">
        <v>36</v>
      </c>
      <c r="B39" s="3" t="s">
        <v>58</v>
      </c>
      <c r="C39" s="4">
        <v>0</v>
      </c>
      <c r="D39" s="4">
        <v>3</v>
      </c>
      <c r="E39" s="4">
        <v>0</v>
      </c>
      <c r="F39" s="5">
        <v>3</v>
      </c>
      <c r="G39" s="5">
        <v>25.85783363069842</v>
      </c>
    </row>
    <row r="40" spans="1:7" ht="19.5" customHeight="1">
      <c r="A40" s="7">
        <v>37</v>
      </c>
      <c r="B40" s="3" t="s">
        <v>32</v>
      </c>
      <c r="C40" s="4">
        <v>0</v>
      </c>
      <c r="D40" s="4">
        <v>0</v>
      </c>
      <c r="E40" s="4">
        <v>1</v>
      </c>
      <c r="F40" s="5">
        <v>1</v>
      </c>
      <c r="G40" s="5">
        <v>23.555461333710223</v>
      </c>
    </row>
    <row r="41" spans="1:7" ht="19.5" customHeight="1">
      <c r="A41" s="7">
        <v>38</v>
      </c>
      <c r="B41" s="3" t="s">
        <v>37</v>
      </c>
      <c r="C41" s="4">
        <v>0</v>
      </c>
      <c r="D41" s="4">
        <v>2</v>
      </c>
      <c r="E41" s="4">
        <v>0</v>
      </c>
      <c r="F41" s="5">
        <v>2</v>
      </c>
      <c r="G41" s="5">
        <v>21.75876062099503</v>
      </c>
    </row>
    <row r="42" spans="1:7" ht="19.5" customHeight="1">
      <c r="A42" s="7">
        <v>39</v>
      </c>
      <c r="B42" s="3" t="s">
        <v>33</v>
      </c>
      <c r="C42" s="4">
        <v>4</v>
      </c>
      <c r="D42" s="4">
        <v>3</v>
      </c>
      <c r="E42" s="4">
        <v>5</v>
      </c>
      <c r="F42" s="5">
        <v>12</v>
      </c>
      <c r="G42" s="5">
        <v>21.421759285270678</v>
      </c>
    </row>
    <row r="43" spans="1:7" ht="19.5" customHeight="1">
      <c r="A43" s="7">
        <v>40</v>
      </c>
      <c r="B43" s="3" t="s">
        <v>52</v>
      </c>
      <c r="C43" s="4">
        <v>1</v>
      </c>
      <c r="D43" s="4">
        <v>0</v>
      </c>
      <c r="E43" s="4">
        <v>0</v>
      </c>
      <c r="F43" s="5">
        <v>1</v>
      </c>
      <c r="G43" s="5">
        <v>20.042891788427234</v>
      </c>
    </row>
    <row r="44" spans="1:7" ht="19.5" customHeight="1">
      <c r="A44" s="7">
        <v>41</v>
      </c>
      <c r="B44" s="3" t="s">
        <v>43</v>
      </c>
      <c r="C44" s="4">
        <v>1</v>
      </c>
      <c r="D44" s="4">
        <v>1</v>
      </c>
      <c r="E44" s="4">
        <v>2</v>
      </c>
      <c r="F44" s="5">
        <v>4</v>
      </c>
      <c r="G44" s="5">
        <v>18.14837136068942</v>
      </c>
    </row>
    <row r="45" spans="1:7" ht="19.5" customHeight="1">
      <c r="A45" s="7">
        <v>42</v>
      </c>
      <c r="B45" s="3" t="s">
        <v>35</v>
      </c>
      <c r="C45" s="4">
        <v>2</v>
      </c>
      <c r="D45" s="4">
        <v>0</v>
      </c>
      <c r="E45" s="4">
        <v>1</v>
      </c>
      <c r="F45" s="5">
        <v>3</v>
      </c>
      <c r="G45" s="5">
        <v>16.96681108193413</v>
      </c>
    </row>
    <row r="46" spans="1:7" ht="19.5" customHeight="1">
      <c r="A46" s="7">
        <v>43</v>
      </c>
      <c r="B46" s="3" t="s">
        <v>29</v>
      </c>
      <c r="C46" s="4">
        <v>4</v>
      </c>
      <c r="D46" s="4">
        <v>3</v>
      </c>
      <c r="E46" s="4">
        <v>7</v>
      </c>
      <c r="F46" s="5">
        <v>14</v>
      </c>
      <c r="G46" s="5">
        <v>14.597847707512651</v>
      </c>
    </row>
    <row r="47" spans="1:7" ht="19.5" customHeight="1">
      <c r="A47" s="7">
        <v>44</v>
      </c>
      <c r="B47" s="3" t="s">
        <v>18</v>
      </c>
      <c r="C47" s="4">
        <v>1</v>
      </c>
      <c r="D47" s="4">
        <v>5</v>
      </c>
      <c r="E47" s="4">
        <v>0</v>
      </c>
      <c r="F47" s="5">
        <v>6</v>
      </c>
      <c r="G47" s="5">
        <v>13.796860299739189</v>
      </c>
    </row>
    <row r="48" spans="1:7" ht="19.5" customHeight="1">
      <c r="A48" s="7">
        <v>45</v>
      </c>
      <c r="B48" s="3" t="s">
        <v>28</v>
      </c>
      <c r="C48" s="4">
        <v>1</v>
      </c>
      <c r="D48" s="4">
        <v>0</v>
      </c>
      <c r="E48" s="4">
        <v>0</v>
      </c>
      <c r="F48" s="5">
        <v>1</v>
      </c>
      <c r="G48" s="5">
        <v>13.407341860402758</v>
      </c>
    </row>
    <row r="49" spans="1:7" s="6" customFormat="1" ht="19.5" customHeight="1">
      <c r="A49" s="7">
        <v>46</v>
      </c>
      <c r="B49" s="3" t="s">
        <v>39</v>
      </c>
      <c r="C49" s="4">
        <v>0</v>
      </c>
      <c r="D49" s="4">
        <v>3</v>
      </c>
      <c r="E49" s="4">
        <v>0</v>
      </c>
      <c r="F49" s="5">
        <v>3</v>
      </c>
      <c r="G49" s="5">
        <v>10.516242336288398</v>
      </c>
    </row>
    <row r="50" spans="1:7" s="6" customFormat="1" ht="19.5" customHeight="1">
      <c r="A50" s="7">
        <v>47</v>
      </c>
      <c r="B50" s="3" t="s">
        <v>46</v>
      </c>
      <c r="C50" s="4">
        <v>0</v>
      </c>
      <c r="D50" s="4">
        <v>1</v>
      </c>
      <c r="E50" s="4">
        <v>0</v>
      </c>
      <c r="F50" s="5">
        <v>1</v>
      </c>
      <c r="G50" s="5">
        <v>9.46862099003901</v>
      </c>
    </row>
    <row r="51" spans="1:7" s="6" customFormat="1" ht="19.5" customHeight="1">
      <c r="A51" s="7">
        <v>48</v>
      </c>
      <c r="B51" s="3" t="s">
        <v>16</v>
      </c>
      <c r="C51" s="4">
        <v>5</v>
      </c>
      <c r="D51" s="4">
        <v>4</v>
      </c>
      <c r="E51" s="4">
        <v>4</v>
      </c>
      <c r="F51" s="5">
        <v>13</v>
      </c>
      <c r="G51" s="5">
        <v>9.268402101432267</v>
      </c>
    </row>
    <row r="52" spans="1:7" ht="19.5" customHeight="1">
      <c r="A52" s="7">
        <v>49</v>
      </c>
      <c r="B52" s="3" t="s">
        <v>10</v>
      </c>
      <c r="C52" s="4">
        <v>0</v>
      </c>
      <c r="D52" s="4">
        <v>0</v>
      </c>
      <c r="E52" s="4">
        <v>1</v>
      </c>
      <c r="F52" s="5">
        <v>1</v>
      </c>
      <c r="G52" s="5">
        <v>9.203272683766349</v>
      </c>
    </row>
    <row r="53" spans="1:7" ht="19.5" customHeight="1">
      <c r="A53" s="7">
        <v>50</v>
      </c>
      <c r="B53" s="3" t="s">
        <v>30</v>
      </c>
      <c r="C53" s="4">
        <v>1</v>
      </c>
      <c r="D53" s="4">
        <v>3</v>
      </c>
      <c r="E53" s="4">
        <v>1</v>
      </c>
      <c r="F53" s="5">
        <v>5</v>
      </c>
      <c r="G53" s="5">
        <v>7.148281279568387</v>
      </c>
    </row>
    <row r="54" spans="1:7" ht="19.5" customHeight="1">
      <c r="A54" s="7">
        <v>51</v>
      </c>
      <c r="B54" s="3" t="s">
        <v>17</v>
      </c>
      <c r="C54" s="4">
        <v>2</v>
      </c>
      <c r="D54" s="4">
        <v>0</v>
      </c>
      <c r="E54" s="4">
        <v>2</v>
      </c>
      <c r="F54" s="5">
        <v>4</v>
      </c>
      <c r="G54" s="5">
        <v>5.058745367919186</v>
      </c>
    </row>
    <row r="55" spans="1:7" ht="19.5" customHeight="1">
      <c r="A55" s="7">
        <v>52</v>
      </c>
      <c r="B55" s="3" t="s">
        <v>47</v>
      </c>
      <c r="C55" s="4">
        <v>1</v>
      </c>
      <c r="D55" s="4">
        <v>1</v>
      </c>
      <c r="E55" s="4">
        <v>0</v>
      </c>
      <c r="F55" s="5">
        <v>2</v>
      </c>
      <c r="G55" s="5">
        <v>4.355598371493044</v>
      </c>
    </row>
    <row r="56" spans="1:7" ht="19.5" customHeight="1">
      <c r="A56" s="7">
        <v>53</v>
      </c>
      <c r="B56" s="3" t="s">
        <v>36</v>
      </c>
      <c r="C56" s="4">
        <v>1</v>
      </c>
      <c r="D56" s="4">
        <v>2</v>
      </c>
      <c r="E56" s="4">
        <v>1</v>
      </c>
      <c r="F56" s="5">
        <v>4</v>
      </c>
      <c r="G56" s="5">
        <v>3.6535552101999094</v>
      </c>
    </row>
    <row r="57" spans="1:7" ht="19.5" customHeight="1">
      <c r="A57" s="7">
        <v>54</v>
      </c>
      <c r="B57" s="3" t="s">
        <v>49</v>
      </c>
      <c r="C57" s="4">
        <v>1</v>
      </c>
      <c r="D57" s="4">
        <v>0</v>
      </c>
      <c r="E57" s="4">
        <v>1</v>
      </c>
      <c r="F57" s="5">
        <v>2</v>
      </c>
      <c r="G57" s="5">
        <v>2.2327591677722576</v>
      </c>
    </row>
    <row r="58" spans="1:7" ht="19.5" customHeight="1">
      <c r="A58" s="7">
        <v>55</v>
      </c>
      <c r="B58" s="3" t="s">
        <v>23</v>
      </c>
      <c r="C58" s="4">
        <v>0</v>
      </c>
      <c r="D58" s="4">
        <v>0</v>
      </c>
      <c r="E58" s="4">
        <v>1</v>
      </c>
      <c r="F58" s="5">
        <v>1</v>
      </c>
      <c r="G58" s="5">
        <v>1.6804717420274222</v>
      </c>
    </row>
    <row r="59" spans="1:7" ht="19.5" customHeight="1">
      <c r="A59" s="7"/>
      <c r="B59" s="3" t="s">
        <v>59</v>
      </c>
      <c r="C59" s="4">
        <v>3</v>
      </c>
      <c r="D59" s="4">
        <v>2</v>
      </c>
      <c r="E59" s="4">
        <v>13</v>
      </c>
      <c r="F59" s="5">
        <v>18</v>
      </c>
      <c r="G59" s="16" t="s">
        <v>54</v>
      </c>
    </row>
    <row r="60" spans="1:7" ht="19.5" customHeight="1" thickBot="1">
      <c r="A60" s="9"/>
      <c r="B60" s="10" t="s">
        <v>45</v>
      </c>
      <c r="C60" s="11">
        <v>0</v>
      </c>
      <c r="D60" s="11">
        <v>0</v>
      </c>
      <c r="E60" s="11">
        <v>1</v>
      </c>
      <c r="F60" s="12">
        <v>1</v>
      </c>
      <c r="G60" s="17" t="s">
        <v>60</v>
      </c>
    </row>
    <row r="61" spans="1:7" s="6" customFormat="1" ht="19.5" customHeight="1" thickTop="1">
      <c r="A61" s="13"/>
      <c r="B61" s="13" t="s">
        <v>70</v>
      </c>
      <c r="C61" s="14">
        <f>SUM(C4:C60)</f>
        <v>292</v>
      </c>
      <c r="D61" s="14">
        <f>SUM(D4:D60)</f>
        <v>281</v>
      </c>
      <c r="E61" s="14">
        <f>SUM(E4:E60)</f>
        <v>329</v>
      </c>
      <c r="F61" s="22">
        <f>SUM(F4:F60)</f>
        <v>902</v>
      </c>
      <c r="G61" s="15"/>
    </row>
    <row r="62" spans="1:7" s="6" customFormat="1" ht="19.5" customHeight="1">
      <c r="A62" s="35"/>
      <c r="B62" s="35"/>
      <c r="C62" s="36"/>
      <c r="D62" s="36"/>
      <c r="E62" s="36"/>
      <c r="F62" s="37"/>
      <c r="G62" s="38"/>
    </row>
    <row r="63" spans="1:7" ht="51.75" customHeight="1">
      <c r="A63" s="49" t="s">
        <v>95</v>
      </c>
      <c r="B63" s="49"/>
      <c r="C63" s="49"/>
      <c r="D63" s="49"/>
      <c r="E63" s="49"/>
      <c r="F63" s="49"/>
      <c r="G63" s="49"/>
    </row>
    <row r="64" spans="1:7" ht="60" customHeight="1">
      <c r="A64" s="49" t="s">
        <v>96</v>
      </c>
      <c r="B64" s="49"/>
      <c r="C64" s="49"/>
      <c r="D64" s="49"/>
      <c r="E64" s="49"/>
      <c r="F64" s="49"/>
      <c r="G64" s="49"/>
    </row>
    <row r="65" spans="1:7" ht="49.5" customHeight="1">
      <c r="A65" s="49" t="s">
        <v>93</v>
      </c>
      <c r="B65" s="49"/>
      <c r="C65" s="49"/>
      <c r="D65" s="49"/>
      <c r="E65" s="49"/>
      <c r="F65" s="49"/>
      <c r="G65" s="49"/>
    </row>
    <row r="66" spans="1:7" ht="49.5" customHeight="1">
      <c r="A66" s="49"/>
      <c r="B66" s="49"/>
      <c r="C66" s="49"/>
      <c r="D66" s="49"/>
      <c r="E66" s="49"/>
      <c r="F66" s="49"/>
      <c r="G66" s="49"/>
    </row>
    <row r="68" spans="1:7" s="6" customFormat="1" ht="19.5" customHeight="1">
      <c r="A68" s="7"/>
      <c r="B68" s="33" t="s">
        <v>69</v>
      </c>
      <c r="C68" s="4"/>
      <c r="D68" s="4"/>
      <c r="E68" s="4"/>
      <c r="F68" s="5"/>
      <c r="G68" s="34"/>
    </row>
    <row r="69" spans="1:7" s="6" customFormat="1" ht="19.5" customHeight="1">
      <c r="A69" s="20"/>
      <c r="B69" s="18" t="s">
        <v>64</v>
      </c>
      <c r="C69" s="4">
        <v>51</v>
      </c>
      <c r="D69" s="4">
        <v>58</v>
      </c>
      <c r="E69" s="4">
        <v>34</v>
      </c>
      <c r="F69" s="5">
        <v>143</v>
      </c>
      <c r="G69" s="5">
        <v>430</v>
      </c>
    </row>
    <row r="70" spans="1:7" s="6" customFormat="1" ht="19.5" customHeight="1">
      <c r="A70" s="20"/>
      <c r="B70" s="18" t="s">
        <v>65</v>
      </c>
      <c r="C70" s="4">
        <v>51</v>
      </c>
      <c r="D70" s="4">
        <v>36</v>
      </c>
      <c r="E70" s="4">
        <v>82</v>
      </c>
      <c r="F70" s="5">
        <v>169</v>
      </c>
      <c r="G70" s="5">
        <v>244</v>
      </c>
    </row>
    <row r="71" spans="1:7" s="6" customFormat="1" ht="19.5" customHeight="1">
      <c r="A71" s="20"/>
      <c r="B71" s="18" t="s">
        <v>66</v>
      </c>
      <c r="C71" s="4">
        <v>10</v>
      </c>
      <c r="D71" s="4">
        <v>11</v>
      </c>
      <c r="E71" s="4">
        <v>12</v>
      </c>
      <c r="F71" s="5">
        <v>33</v>
      </c>
      <c r="G71" s="5">
        <v>61</v>
      </c>
    </row>
    <row r="72" spans="1:7" s="6" customFormat="1" ht="19.5" customHeight="1">
      <c r="A72" s="20"/>
      <c r="B72" s="18" t="s">
        <v>67</v>
      </c>
      <c r="C72" s="4">
        <v>6</v>
      </c>
      <c r="D72" s="4">
        <v>10</v>
      </c>
      <c r="E72" s="4">
        <v>4</v>
      </c>
      <c r="F72" s="5">
        <v>20</v>
      </c>
      <c r="G72" s="5">
        <v>45</v>
      </c>
    </row>
    <row r="73" spans="1:7" s="6" customFormat="1" ht="19.5" customHeight="1">
      <c r="A73" s="20"/>
      <c r="B73" s="18" t="s">
        <v>68</v>
      </c>
      <c r="C73" s="4">
        <v>15</v>
      </c>
      <c r="D73" s="4">
        <v>12</v>
      </c>
      <c r="E73" s="4">
        <v>19</v>
      </c>
      <c r="F73" s="5">
        <v>46</v>
      </c>
      <c r="G73" s="5">
        <v>331</v>
      </c>
    </row>
    <row r="74" spans="1:7" s="6" customFormat="1" ht="19.5" customHeight="1">
      <c r="A74" s="7"/>
      <c r="B74" s="24" t="s">
        <v>71</v>
      </c>
      <c r="C74" s="4">
        <f>SUM(C69:C73)</f>
        <v>133</v>
      </c>
      <c r="D74" s="4">
        <f>SUM(D69:D73)</f>
        <v>127</v>
      </c>
      <c r="E74" s="4">
        <f>SUM(E69:E73)</f>
        <v>151</v>
      </c>
      <c r="F74" s="5">
        <f>SUM(F69:F73)</f>
        <v>411</v>
      </c>
      <c r="G74" s="5"/>
    </row>
  </sheetData>
  <mergeCells count="5">
    <mergeCell ref="A66:G66"/>
    <mergeCell ref="A65:G65"/>
    <mergeCell ref="A2:G2"/>
    <mergeCell ref="A63:G63"/>
    <mergeCell ref="A64:G64"/>
  </mergeCells>
  <printOptions/>
  <pageMargins left="0.75" right="0.75" top="1" bottom="1" header="0.5" footer="0.5"/>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59"/>
  <sheetViews>
    <sheetView zoomScale="90" zoomScaleNormal="90" workbookViewId="0" topLeftCell="A1">
      <pane ySplit="2" topLeftCell="BM39" activePane="bottomLeft" state="frozen"/>
      <selection pane="topLeft" activeCell="A1" sqref="A1"/>
      <selection pane="bottomLeft" activeCell="J44" sqref="J44"/>
    </sheetView>
  </sheetViews>
  <sheetFormatPr defaultColWidth="9.00390625" defaultRowHeight="19.5" customHeight="1"/>
  <cols>
    <col min="1" max="1" width="41.125" style="6" bestFit="1" customWidth="1"/>
    <col min="2" max="4" width="14.125" style="2" bestFit="1" customWidth="1"/>
    <col min="5" max="16384" width="9.00390625" style="6" customWidth="1"/>
  </cols>
  <sheetData>
    <row r="1" spans="1:4" ht="39.75" customHeight="1">
      <c r="A1" s="53" t="s">
        <v>75</v>
      </c>
      <c r="B1" s="53"/>
      <c r="C1" s="53"/>
      <c r="D1" s="53"/>
    </row>
    <row r="2" spans="1:4" ht="39.75" customHeight="1">
      <c r="A2" s="8" t="s">
        <v>63</v>
      </c>
      <c r="B2" s="54" t="s">
        <v>0</v>
      </c>
      <c r="C2" s="7" t="s">
        <v>61</v>
      </c>
      <c r="D2" s="7" t="s">
        <v>62</v>
      </c>
    </row>
    <row r="3" spans="1:4" ht="19.5" customHeight="1">
      <c r="A3" s="3" t="s">
        <v>48</v>
      </c>
      <c r="B3" s="5">
        <v>74278</v>
      </c>
      <c r="C3" s="5">
        <v>75116</v>
      </c>
      <c r="D3" s="5">
        <v>71543</v>
      </c>
    </row>
    <row r="4" spans="1:4" ht="19.5" customHeight="1">
      <c r="A4" s="3" t="s">
        <v>49</v>
      </c>
      <c r="B4" s="5">
        <v>299783</v>
      </c>
      <c r="C4" s="5">
        <v>301778</v>
      </c>
      <c r="D4" s="5">
        <v>297395</v>
      </c>
    </row>
    <row r="5" spans="1:4" ht="19.5" customHeight="1">
      <c r="A5" s="3" t="s">
        <v>84</v>
      </c>
      <c r="B5" s="5">
        <v>3762</v>
      </c>
      <c r="C5" s="5">
        <v>3934</v>
      </c>
      <c r="D5" s="5">
        <v>3628</v>
      </c>
    </row>
    <row r="6" spans="1:4" ht="19.5" customHeight="1">
      <c r="A6" s="3" t="s">
        <v>50</v>
      </c>
      <c r="B6" s="5">
        <v>256652</v>
      </c>
      <c r="C6" s="5">
        <v>261961</v>
      </c>
      <c r="D6" s="5">
        <v>257625</v>
      </c>
    </row>
    <row r="7" spans="1:4" ht="19.5" customHeight="1">
      <c r="A7" s="3" t="s">
        <v>51</v>
      </c>
      <c r="B7" s="5">
        <v>10008</v>
      </c>
      <c r="C7" s="5">
        <v>10384</v>
      </c>
      <c r="D7" s="5">
        <v>10361</v>
      </c>
    </row>
    <row r="8" spans="1:4" ht="19.5" customHeight="1">
      <c r="A8" s="3" t="s">
        <v>3</v>
      </c>
      <c r="B8" s="5">
        <v>99898</v>
      </c>
      <c r="C8" s="5">
        <v>100732</v>
      </c>
      <c r="D8" s="5">
        <v>99625</v>
      </c>
    </row>
    <row r="9" spans="1:4" ht="19.5" customHeight="1">
      <c r="A9" s="3" t="s">
        <v>4</v>
      </c>
      <c r="B9" s="5">
        <v>56000</v>
      </c>
      <c r="C9" s="5">
        <v>55841</v>
      </c>
      <c r="D9" s="5">
        <v>52205</v>
      </c>
    </row>
    <row r="10" spans="1:4" ht="19.5" customHeight="1">
      <c r="A10" s="3" t="s">
        <v>5</v>
      </c>
      <c r="B10" s="5">
        <v>32430</v>
      </c>
      <c r="C10" s="5">
        <v>32454</v>
      </c>
      <c r="D10" s="5">
        <v>31025</v>
      </c>
    </row>
    <row r="11" spans="1:4" ht="19.5" customHeight="1">
      <c r="A11" s="3" t="s">
        <v>6</v>
      </c>
      <c r="B11" s="5">
        <v>42442</v>
      </c>
      <c r="C11" s="5">
        <v>43435</v>
      </c>
      <c r="D11" s="5">
        <v>42342</v>
      </c>
    </row>
    <row r="12" spans="1:4" ht="19.5" customHeight="1">
      <c r="A12" s="3" t="s">
        <v>7</v>
      </c>
      <c r="B12" s="5">
        <v>6090</v>
      </c>
      <c r="C12" s="5">
        <v>6146</v>
      </c>
      <c r="D12" s="5">
        <v>5926</v>
      </c>
    </row>
    <row r="13" spans="1:4" ht="19.5" customHeight="1">
      <c r="A13" s="3" t="s">
        <v>8</v>
      </c>
      <c r="B13" s="5">
        <v>58461</v>
      </c>
      <c r="C13" s="5">
        <v>63122</v>
      </c>
      <c r="D13" s="5">
        <v>65237</v>
      </c>
    </row>
    <row r="14" spans="1:4" ht="19.5" customHeight="1">
      <c r="A14" s="3" t="s">
        <v>9</v>
      </c>
      <c r="B14" s="5">
        <v>38407</v>
      </c>
      <c r="C14" s="5">
        <v>39446</v>
      </c>
      <c r="D14" s="5">
        <v>39737</v>
      </c>
    </row>
    <row r="15" spans="1:4" ht="19.5" customHeight="1">
      <c r="A15" s="3" t="s">
        <v>10</v>
      </c>
      <c r="B15" s="5">
        <v>35200</v>
      </c>
      <c r="C15" s="5">
        <v>36453</v>
      </c>
      <c r="D15" s="5">
        <v>36219</v>
      </c>
    </row>
    <row r="16" spans="1:4" ht="19.5" customHeight="1">
      <c r="A16" s="3" t="s">
        <v>11</v>
      </c>
      <c r="B16" s="5">
        <v>34916</v>
      </c>
      <c r="C16" s="5">
        <v>36341</v>
      </c>
      <c r="D16" s="5">
        <v>37353</v>
      </c>
    </row>
    <row r="17" spans="1:4" ht="19.5" customHeight="1">
      <c r="A17" s="3" t="s">
        <v>12</v>
      </c>
      <c r="B17" s="5">
        <v>125011</v>
      </c>
      <c r="C17" s="5">
        <v>128944</v>
      </c>
      <c r="D17" s="5">
        <v>129849</v>
      </c>
    </row>
    <row r="18" spans="1:4" ht="19.5" customHeight="1">
      <c r="A18" s="3" t="s">
        <v>13</v>
      </c>
      <c r="B18" s="5">
        <v>68867</v>
      </c>
      <c r="C18" s="5">
        <v>70574</v>
      </c>
      <c r="D18" s="5">
        <v>69359</v>
      </c>
    </row>
    <row r="19" spans="1:4" ht="19.5" customHeight="1">
      <c r="A19" s="3" t="s">
        <v>14</v>
      </c>
      <c r="B19" s="5">
        <v>55702</v>
      </c>
      <c r="C19" s="5">
        <v>57317</v>
      </c>
      <c r="D19" s="5">
        <v>57338</v>
      </c>
    </row>
    <row r="20" spans="1:4" ht="19.5" customHeight="1">
      <c r="A20" s="3" t="s">
        <v>15</v>
      </c>
      <c r="B20" s="5">
        <v>322924</v>
      </c>
      <c r="C20" s="5">
        <v>336359</v>
      </c>
      <c r="D20" s="5">
        <v>335728</v>
      </c>
    </row>
    <row r="21" spans="1:4" ht="19.5" customHeight="1">
      <c r="A21" s="3" t="s">
        <v>16</v>
      </c>
      <c r="B21" s="5">
        <v>458183</v>
      </c>
      <c r="C21" s="5">
        <v>471894</v>
      </c>
      <c r="D21" s="5">
        <v>475282</v>
      </c>
    </row>
    <row r="22" spans="1:4" ht="19.5" customHeight="1">
      <c r="A22" s="3" t="s">
        <v>17</v>
      </c>
      <c r="B22" s="5">
        <v>256026</v>
      </c>
      <c r="C22" s="5">
        <v>267889</v>
      </c>
      <c r="D22" s="5">
        <v>271572</v>
      </c>
    </row>
    <row r="23" spans="1:4" ht="19.5" customHeight="1">
      <c r="A23" s="3" t="s">
        <v>18</v>
      </c>
      <c r="B23" s="5">
        <v>140476</v>
      </c>
      <c r="C23" s="5">
        <v>145892</v>
      </c>
      <c r="D23" s="5">
        <v>143707</v>
      </c>
    </row>
    <row r="24" spans="1:4" ht="19.5" customHeight="1">
      <c r="A24" s="3" t="s">
        <v>19</v>
      </c>
      <c r="B24" s="5">
        <v>288982</v>
      </c>
      <c r="C24" s="5">
        <v>302545</v>
      </c>
      <c r="D24" s="5">
        <v>301885</v>
      </c>
    </row>
    <row r="25" spans="1:4" ht="19.5" customHeight="1">
      <c r="A25" s="3" t="s">
        <v>20</v>
      </c>
      <c r="B25" s="5">
        <v>60714</v>
      </c>
      <c r="C25" s="5">
        <v>63679</v>
      </c>
      <c r="D25" s="5">
        <v>64054</v>
      </c>
    </row>
    <row r="26" spans="1:4" ht="19.5" customHeight="1">
      <c r="A26" s="3" t="s">
        <v>21</v>
      </c>
      <c r="B26" s="5">
        <v>65386</v>
      </c>
      <c r="C26" s="5">
        <v>67151</v>
      </c>
      <c r="D26" s="5">
        <v>68063</v>
      </c>
    </row>
    <row r="27" spans="1:4" ht="19.5" customHeight="1">
      <c r="A27" s="3" t="s">
        <v>22</v>
      </c>
      <c r="B27" s="5">
        <v>31948</v>
      </c>
      <c r="C27" s="5">
        <v>32603</v>
      </c>
      <c r="D27" s="5">
        <v>31829</v>
      </c>
    </row>
    <row r="28" spans="1:4" ht="19.5" customHeight="1">
      <c r="A28" s="3" t="s">
        <v>23</v>
      </c>
      <c r="B28" s="5">
        <v>203623</v>
      </c>
      <c r="C28" s="5">
        <v>206506</v>
      </c>
      <c r="D28" s="5">
        <v>198357</v>
      </c>
    </row>
    <row r="29" spans="1:4" ht="19.5" customHeight="1">
      <c r="A29" s="3" t="s">
        <v>24</v>
      </c>
      <c r="B29" s="5">
        <v>24441</v>
      </c>
      <c r="C29" s="5">
        <v>24752</v>
      </c>
      <c r="D29" s="5">
        <v>24849</v>
      </c>
    </row>
    <row r="30" spans="1:4" ht="19.5" customHeight="1">
      <c r="A30" s="3" t="s">
        <v>25</v>
      </c>
      <c r="B30" s="5">
        <v>4487</v>
      </c>
      <c r="C30" s="5">
        <v>4576</v>
      </c>
      <c r="D30" s="5">
        <v>4521</v>
      </c>
    </row>
    <row r="31" spans="1:4" ht="19.5" customHeight="1">
      <c r="A31" s="3" t="s">
        <v>26</v>
      </c>
      <c r="B31" s="5">
        <v>1479</v>
      </c>
      <c r="C31" s="5">
        <v>1608</v>
      </c>
      <c r="D31" s="5">
        <v>1862</v>
      </c>
    </row>
    <row r="32" spans="1:4" ht="19.5" customHeight="1">
      <c r="A32" s="3" t="s">
        <v>27</v>
      </c>
      <c r="B32" s="5">
        <v>20974</v>
      </c>
      <c r="C32" s="5">
        <v>21331</v>
      </c>
      <c r="D32" s="5">
        <v>22111</v>
      </c>
    </row>
    <row r="33" spans="1:4" ht="19.5" customHeight="1">
      <c r="A33" s="3" t="s">
        <v>28</v>
      </c>
      <c r="B33" s="5">
        <v>24862</v>
      </c>
      <c r="C33" s="5">
        <v>23297</v>
      </c>
      <c r="D33" s="5">
        <v>23735</v>
      </c>
    </row>
    <row r="34" spans="1:4" ht="19.5" customHeight="1">
      <c r="A34" s="3" t="s">
        <v>29</v>
      </c>
      <c r="B34" s="5">
        <v>304648</v>
      </c>
      <c r="C34" s="5">
        <v>322063</v>
      </c>
      <c r="D34" s="5">
        <v>327889</v>
      </c>
    </row>
    <row r="35" spans="1:4" ht="19.5" customHeight="1">
      <c r="A35" s="3" t="s">
        <v>30</v>
      </c>
      <c r="B35" s="5">
        <v>226200</v>
      </c>
      <c r="C35" s="5">
        <v>235452</v>
      </c>
      <c r="D35" s="5">
        <v>233507</v>
      </c>
    </row>
    <row r="36" spans="1:4" ht="19.5" customHeight="1">
      <c r="A36" s="3" t="s">
        <v>31</v>
      </c>
      <c r="B36" s="5">
        <f>192594+320</f>
        <v>192914</v>
      </c>
      <c r="C36" s="5">
        <f>193240+568</f>
        <v>193808</v>
      </c>
      <c r="D36" s="5">
        <f>185856+523</f>
        <v>186379</v>
      </c>
    </row>
    <row r="37" spans="1:4" ht="19.5" customHeight="1">
      <c r="A37" s="3" t="s">
        <v>32</v>
      </c>
      <c r="B37" s="5">
        <f>9498+2000</f>
        <v>11498</v>
      </c>
      <c r="C37" s="5">
        <f>9944+3000</f>
        <v>12944</v>
      </c>
      <c r="D37" s="5">
        <f>10151+4000</f>
        <v>14151</v>
      </c>
    </row>
    <row r="38" spans="1:4" ht="19.5" customHeight="1">
      <c r="A38" s="3" t="s">
        <v>52</v>
      </c>
      <c r="B38" s="5">
        <v>16631</v>
      </c>
      <c r="C38" s="5">
        <v>17769</v>
      </c>
      <c r="D38" s="5">
        <v>18859</v>
      </c>
    </row>
    <row r="39" spans="1:4" ht="19.5" customHeight="1">
      <c r="A39" s="3" t="s">
        <v>33</v>
      </c>
      <c r="B39" s="5">
        <v>187871</v>
      </c>
      <c r="C39" s="5">
        <v>190265</v>
      </c>
      <c r="D39" s="5">
        <v>183779</v>
      </c>
    </row>
    <row r="40" spans="1:4" ht="19.5" customHeight="1">
      <c r="A40" s="3" t="s">
        <v>34</v>
      </c>
      <c r="B40" s="5">
        <f>8213+10000</f>
        <v>18213</v>
      </c>
      <c r="C40" s="5">
        <f>8188+10000</f>
        <v>18188</v>
      </c>
      <c r="D40" s="5">
        <f>8375+10000</f>
        <v>18375</v>
      </c>
    </row>
    <row r="41" spans="1:4" ht="19.5" customHeight="1">
      <c r="A41" s="3" t="s">
        <v>35</v>
      </c>
      <c r="B41" s="5">
        <v>56340</v>
      </c>
      <c r="C41" s="5">
        <v>60902</v>
      </c>
      <c r="D41" s="5">
        <v>64928</v>
      </c>
    </row>
    <row r="42" spans="1:4" ht="19.5" customHeight="1">
      <c r="A42" s="3" t="s">
        <v>36</v>
      </c>
      <c r="B42" s="5">
        <v>340974</v>
      </c>
      <c r="C42" s="5">
        <v>370046</v>
      </c>
      <c r="D42" s="5">
        <v>381220</v>
      </c>
    </row>
    <row r="43" spans="1:4" ht="19.5" customHeight="1">
      <c r="A43" s="3" t="s">
        <v>37</v>
      </c>
      <c r="B43" s="5">
        <v>30021</v>
      </c>
      <c r="C43" s="5">
        <v>30639</v>
      </c>
      <c r="D43" s="5">
        <v>30048</v>
      </c>
    </row>
    <row r="44" spans="1:4" ht="19.5" customHeight="1">
      <c r="A44" s="3" t="s">
        <v>38</v>
      </c>
      <c r="B44" s="5">
        <v>31112</v>
      </c>
      <c r="C44" s="5">
        <v>31784</v>
      </c>
      <c r="D44" s="5">
        <v>32977</v>
      </c>
    </row>
    <row r="45" spans="1:4" ht="19.5" customHeight="1">
      <c r="A45" s="3" t="s">
        <v>39</v>
      </c>
      <c r="B45" s="5">
        <v>89755</v>
      </c>
      <c r="C45" s="5">
        <v>95091</v>
      </c>
      <c r="D45" s="5">
        <v>97468</v>
      </c>
    </row>
    <row r="46" spans="1:4" ht="19.5" customHeight="1">
      <c r="A46" s="3" t="s">
        <v>40</v>
      </c>
      <c r="B46" s="5">
        <v>37056</v>
      </c>
      <c r="C46" s="5">
        <v>38673</v>
      </c>
      <c r="D46" s="5">
        <v>39614</v>
      </c>
    </row>
    <row r="47" spans="1:4" ht="19.5" customHeight="1">
      <c r="A47" s="3" t="s">
        <v>41</v>
      </c>
      <c r="B47" s="5">
        <v>45009</v>
      </c>
      <c r="C47" s="5">
        <v>46662</v>
      </c>
      <c r="D47" s="5">
        <v>48144</v>
      </c>
    </row>
    <row r="48" spans="1:4" ht="19.5" customHeight="1">
      <c r="A48" s="3" t="s">
        <v>42</v>
      </c>
      <c r="B48" s="5">
        <v>8376</v>
      </c>
      <c r="C48" s="5">
        <v>8716</v>
      </c>
      <c r="D48" s="5">
        <v>8951</v>
      </c>
    </row>
    <row r="49" spans="1:4" ht="19.5" customHeight="1">
      <c r="A49" s="3" t="s">
        <v>43</v>
      </c>
      <c r="B49" s="5">
        <v>69258</v>
      </c>
      <c r="C49" s="5">
        <v>73195</v>
      </c>
      <c r="D49" s="5">
        <v>75918</v>
      </c>
    </row>
    <row r="50" spans="1:4" ht="19.5" customHeight="1">
      <c r="A50" s="3" t="s">
        <v>44</v>
      </c>
      <c r="B50" s="5">
        <v>42939</v>
      </c>
      <c r="C50" s="5">
        <v>45858</v>
      </c>
      <c r="D50" s="5">
        <v>49640</v>
      </c>
    </row>
    <row r="51" spans="1:4" ht="19.5" customHeight="1">
      <c r="A51" s="3" t="s">
        <v>46</v>
      </c>
      <c r="B51" s="5">
        <v>33640</v>
      </c>
      <c r="C51" s="5">
        <v>35204</v>
      </c>
      <c r="D51" s="5">
        <v>35183</v>
      </c>
    </row>
    <row r="52" spans="1:4" ht="19.5" customHeight="1">
      <c r="A52" s="3" t="s">
        <v>47</v>
      </c>
      <c r="B52" s="5">
        <v>152166</v>
      </c>
      <c r="C52" s="5">
        <v>153964</v>
      </c>
      <c r="D52" s="5">
        <v>148753</v>
      </c>
    </row>
    <row r="53" spans="1:4" ht="19.5" customHeight="1">
      <c r="A53" s="3" t="s">
        <v>85</v>
      </c>
      <c r="B53" s="5">
        <v>109672</v>
      </c>
      <c r="C53" s="5">
        <v>111820</v>
      </c>
      <c r="D53" s="5">
        <v>110977</v>
      </c>
    </row>
    <row r="54" spans="1:4" ht="19.5" customHeight="1">
      <c r="A54" s="3" t="s">
        <v>86</v>
      </c>
      <c r="B54" s="5">
        <v>239303</v>
      </c>
      <c r="C54" s="5">
        <v>239283</v>
      </c>
      <c r="D54" s="5">
        <v>222997</v>
      </c>
    </row>
    <row r="55" spans="1:4" ht="19.5" customHeight="1">
      <c r="A55" s="3" t="s">
        <v>87</v>
      </c>
      <c r="B55" s="5">
        <v>174874</v>
      </c>
      <c r="C55" s="5">
        <v>183055</v>
      </c>
      <c r="D55" s="5">
        <v>180872</v>
      </c>
    </row>
    <row r="56" spans="1:4" ht="19.5" customHeight="1">
      <c r="A56" s="3" t="s">
        <v>88</v>
      </c>
      <c r="B56" s="5">
        <v>149909</v>
      </c>
      <c r="C56" s="5">
        <v>150483</v>
      </c>
      <c r="D56" s="5">
        <v>142555</v>
      </c>
    </row>
    <row r="57" spans="1:4" ht="19.5" customHeight="1">
      <c r="A57" s="3" t="s">
        <v>89</v>
      </c>
      <c r="B57" s="5">
        <v>45361</v>
      </c>
      <c r="C57" s="5">
        <v>47498</v>
      </c>
      <c r="D57" s="5">
        <v>46224</v>
      </c>
    </row>
    <row r="58" spans="2:4" ht="19.5" customHeight="1">
      <c r="B58" s="19"/>
      <c r="C58" s="19"/>
      <c r="D58" s="19"/>
    </row>
    <row r="59" ht="19.5" customHeight="1">
      <c r="A59" s="6" t="s">
        <v>90</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5"/>
  <sheetViews>
    <sheetView workbookViewId="0" topLeftCell="A1">
      <selection activeCell="G13" sqref="G13"/>
    </sheetView>
  </sheetViews>
  <sheetFormatPr defaultColWidth="9.00390625" defaultRowHeight="16.5"/>
  <cols>
    <col min="1" max="1" width="9.00390625" style="39" customWidth="1"/>
    <col min="2" max="2" width="25.00390625" style="40" bestFit="1" customWidth="1"/>
    <col min="3" max="5" width="15.625" style="39" customWidth="1"/>
    <col min="6" max="16384" width="9.00390625" style="39" customWidth="1"/>
  </cols>
  <sheetData>
    <row r="1" ht="19.5" customHeight="1"/>
    <row r="2" spans="2:5" s="41" customFormat="1" ht="19.5" customHeight="1">
      <c r="B2" s="42" t="s">
        <v>76</v>
      </c>
      <c r="C2" s="43" t="s">
        <v>79</v>
      </c>
      <c r="D2" s="43" t="s">
        <v>80</v>
      </c>
      <c r="E2" s="43" t="s">
        <v>81</v>
      </c>
    </row>
    <row r="3" spans="2:5" ht="19.5" customHeight="1">
      <c r="B3" s="44" t="s">
        <v>77</v>
      </c>
      <c r="C3" s="45">
        <v>6716798</v>
      </c>
      <c r="D3" s="45">
        <v>6933649</v>
      </c>
      <c r="E3" s="45">
        <v>6910262</v>
      </c>
    </row>
    <row r="4" spans="2:5" ht="19.5" customHeight="1">
      <c r="B4" s="44" t="s">
        <v>78</v>
      </c>
      <c r="C4" s="45">
        <v>292</v>
      </c>
      <c r="D4" s="45">
        <v>281</v>
      </c>
      <c r="E4" s="45">
        <v>329</v>
      </c>
    </row>
    <row r="5" spans="2:5" ht="19.5" customHeight="1">
      <c r="B5" s="44" t="s">
        <v>82</v>
      </c>
      <c r="C5" s="45">
        <f>C4/C3*1000000</f>
        <v>43.47309536478542</v>
      </c>
      <c r="D5" s="45">
        <f>D4/D3*1000000</f>
        <v>40.52700100625226</v>
      </c>
      <c r="E5" s="45">
        <f>E4/E3*1000000</f>
        <v>47.61035109812045</v>
      </c>
    </row>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廖志豪</dc:creator>
  <cp:keywords/>
  <dc:description/>
  <cp:lastModifiedBy>行政院勞資委員會</cp:lastModifiedBy>
  <cp:lastPrinted>2013-11-20T09:39:15Z</cp:lastPrinted>
  <dcterms:created xsi:type="dcterms:W3CDTF">1997-01-14T01:50:29Z</dcterms:created>
  <dcterms:modified xsi:type="dcterms:W3CDTF">2013-11-20T09:41:07Z</dcterms:modified>
  <cp:category/>
  <cp:version/>
  <cp:contentType/>
  <cp:contentStatus/>
</cp:coreProperties>
</file>